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\Departamentos\COGLC\COLIC\SELIC\EDITAIS\Editais 2023\50000.015837-2023-26 - Sala Cofre\"/>
    </mc:Choice>
  </mc:AlternateContent>
  <xr:revisionPtr revIDLastSave="0" documentId="13_ncr:1_{D0DA7D4D-BE7D-473D-88D8-BA8FFC040B5D}" xr6:coauthVersionLast="47" xr6:coauthVersionMax="47" xr10:uidLastSave="{00000000-0000-0000-0000-000000000000}"/>
  <bookViews>
    <workbookView xWindow="-28920" yWindow="-2220" windowWidth="29040" windowHeight="15720" activeTab="2" xr2:uid="{F3EE3241-A4D3-49D9-BC04-D38484AB148F}"/>
  </bookViews>
  <sheets>
    <sheet name="Item 1" sheetId="1" r:id="rId1"/>
    <sheet name="Item 2" sheetId="2" r:id="rId2"/>
    <sheet name="Objeto Final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4" l="1"/>
  <c r="D18" i="2"/>
  <c r="D19" i="2" s="1"/>
  <c r="E37" i="1"/>
  <c r="E36" i="1"/>
</calcChain>
</file>

<file path=xl/sharedStrings.xml><?xml version="1.0" encoding="utf-8"?>
<sst xmlns="http://schemas.openxmlformats.org/spreadsheetml/2006/main" count="122" uniqueCount="93">
  <si>
    <t>BEM/SERVIÇO</t>
  </si>
  <si>
    <t>COMPONENTE</t>
  </si>
  <si>
    <t>DETALHAMENTO</t>
  </si>
  <si>
    <t>PERIODICIDADE</t>
  </si>
  <si>
    <t>QUANTIDADE DE VISITAS/ANO</t>
  </si>
  <si>
    <t>1. Sala Cofre</t>
  </si>
  <si>
    <t>1.1. Porta de Acesso à Sala-Cofre:
1.1.1. Vedações:
• Verificação, reparo ou substituição da gaveta;
1.1.2. Fechadura:
• Lubrificação do cilindro com grafite;
• Verificação, reparo ou substituição da lingueta;
• Verificação, reparo ou substituição da trava;
• Verificação, reparo ou substituição da maçaneta;
1.1.3. Dobradiças:
• Verificação, reparo ou substituição das dobradiças;
• Lubrificação das dobradiças;
1.1.4. Almofada:
• Verificação, reparo ou substituição das almofadas;
1.1.5. Mola bks:
• Verificação do fechamento automático;
• Verificação dos cabos de ligação flexível;
• Verificação ou substituição das molas bks;
1.1.6. Verificação do sistema de travamento da porta:
• Verificação da trava de posição aberta, regular.</t>
  </si>
  <si>
    <t>Trimestral</t>
  </si>
  <si>
    <t>1.2. Blindagens dos Elementos: Sala-Cofre:
• Verificação, reparo ou substituição das blindagens dos elementos das salas;
• Verificação, reparo ou substituição das cunhas de aperto;
• Execução de até 08 (oito) aberturas e fechamentos de blindagens existentes.</t>
  </si>
  <si>
    <t>1.3. Painéis e Luminárias:
• Verificação, reparo ou substituição dos painéis metálicos de fechamento;
• Verificação, reparo ou substituição das luminárias e lâmpadas;
• Verificação, reparo ou substituição dos reatores eletrônicos.</t>
  </si>
  <si>
    <t>1.4. Elementos Modulares/Painéis Sala-Cofre:
• Verificação, reparo ou substituição das vedações dos elementos;
• Verificação, reparo ou substituição dos perfis de acabamento elementos das salas;
• Pintura de até 2(dois) metros quadrados dos elementos das salas.</t>
  </si>
  <si>
    <t>Semestral</t>
  </si>
  <si>
    <t>1.5. Teste de Estanqueidade:
• Realizar teste de estanqueidade seguindo estritamente o que preconiza as normas aplicáveis, a citar norma ASTM E 779 ou norma NFPA 2001:2018;
• Providenciar a correção de quaisquer vazamentos ou problemas que esse teste vier a acusar.</t>
  </si>
  <si>
    <t>Anual</t>
  </si>
  <si>
    <t>2. Sistema de piso elevado</t>
  </si>
  <si>
    <t>2.1.Nivelamento:
• Verificação e reparo do nivelamento das placas de piso elevado com sistema a laser;
• Verificação, reparo ou substituição dos suportes de placas;
• Realização de abertura e ajustes para passagem de cabos.</t>
  </si>
  <si>
    <t>Bimestral</t>
  </si>
  <si>
    <t>2.2. Leitos aramados (Novo ou alteração limitado até 2m linear):
• Instalação de até 06 (seis) metros lineares de leito aramado;
• Execução de alterações de rota nos leitos aramados existentes até 10 metros;
• Verificação, reparo ou substituição dos leitos mantendo o alinhamento;
• Verificação, reparo ou substituição dos suportes e parafusos de fixação dos leitos.</t>
  </si>
  <si>
    <t>3. Limpeza</t>
  </si>
  <si>
    <t>3.1. Piso Elevado e Piso de Fundo:
• Limpeza das placas de piso elevado;
• Limpeza do elemento de fundo da Sala-Cofre;
• Limpeza do piso de fundo das áreas adjacentes.</t>
  </si>
  <si>
    <t>3.2. Leito aramado e Cabos:
• Limpeza dos leitos aramados;
• Limpeza dos cabos instalados nos leitos aramados.</t>
  </si>
  <si>
    <t>3.3. Elementos modulares/painéis, Portas, Luminárias e Móveis:
• Limpeza dos elementos da Sala-Cofre;
• Limpeza das portas da Sala-Cofre;
• Limpeza das luminárias das Sala-Cofre.</t>
  </si>
  <si>
    <t>4. Sistemas elétrico</t>
  </si>
  <si>
    <t>4.1. Quadros de Distribuição de Força:
• Medir corrente de alimentação por fase;
• Medir tensão de alimentação por fase;
• Verificar, reparar ou substituir réguas de bornes;
• Verificar, reparar ou substituir terminais;
• Reapertar barramentos / terminais de cabos;
• Verificar, reparar ou substituir as canaletas de cabos;
• Verificar, reparar ou substituir o armário do painel;
• Verificar, reparar ou substituir os fechos do armário do painel;
• Limpar painel internamente;
• Verificar, instalar e substituir os disjuntores e reapertar bornes;
• Verificar, reparar ou substituir as bases de fusíveis e parafusos de ajuste;
• Verificar, reparar ou substituir régua de bornes;
• Reapertar terminais e bornes.</t>
  </si>
  <si>
    <t>4.2. Aterramento:
• Verificar, reparar ou substituir malha de aterramento;
• Verificar, reparar ou substituir jumps na estrutura;
• Verificar, reparar ou substituir jumps no piso elevado;
• Verificar, reparar ou substituir aterramento de equipamentos;
• Medir resistência de aterramento e propor melhoria de acordo projeto.</t>
  </si>
  <si>
    <t>5. Sistemas de Climatização</t>
  </si>
  <si>
    <t>5.1. Filtros de ar (troca):
• 2 (duas) trocas de filtro de ar por máquina.</t>
  </si>
  <si>
    <t>5.2. Circuito Frigorígeno:
• Medir, corrigir pressão alta do compressor;
• Medir, corrigir pressão baixa do compressor;
• Aferir set pressão máx. e min. do pressostato;
• Verificar, reparar ou substituir pressostato;
• Verificar, completar ou substituir óleo do compressor;
• Medir, corrigir corrente do motor do compressor;
• Medir, corrigir tensão do motor do compressor;
• Verificar, reparar ou substituir resistência do cárter do compressor;
• Medir, corrigir pressão diferencial do filtro secador de gás refrigerante;
• Verificar, reparar ou substituir o filtro secador de gás refrigerante;
• Verificar, reparar ou substituir válvula de expansão;
• Verificar, reparar ou substituir válvula solenoide;
• Verificar, reparar ou substituir visor de líquido;
• Verificar vazamentos de gás refrigerante;
• Carga e recarga de gás refrigerante;
• Descarte dos gases contaminados;
• Verificar, corrigir pontos de vazamento de óleo;
• Verificar, reparar ou substituir instrumentos de controle e segurança do equipamento;
• Limpeza externa do equipamento;
• Limpeza interna do equipamento em caso de contaminação do sistema.</t>
  </si>
  <si>
    <t>5.3. Check-up preventivo e lavagem do condensador:
• Limpeza e lavagem do condensador;
• Limpeza do ventilador;
• Medir, corrigir tensão do motor do ventilador;
• Medir, corrigir corrente do motor do ventilador;
• Medir, corrigir temperatura de entrada;
• Medir, corrigir temperatura de saída;
• Verificar, reparar ou substituir termostato;
• Aferir set temperatura min. e máx. termostato.</t>
  </si>
  <si>
    <t>5.5. Levantamento de temperaturas (hot spots):
• Monitoramento de medições de temperaturas em locais pré-determinados;
• Efetuar o balanceamento térmico dos ambientes.</t>
  </si>
  <si>
    <t>6. Sistemas de detecção precoce e combate a incêndio</t>
  </si>
  <si>
    <t>6.1. Sistema de Detecção Precoce de Incêndio — Stratos:
• Verificar, reparar ou substituir log de alarmes
• Verificar, reparar ou substituir parâmetros de configuração
• Verificar, reparar ou substituir campainhas de alarme
• Verificar, reparar ou substituir tubulações, orifícios, suportes
• Verificar, reparar ou substituir filtros de ar.</t>
  </si>
  <si>
    <t>6.2. Combate ao Incêndio com Gás FM-200 (35 libras):
• Verificar, corrigir pressão do (s) recipiente (s);
• Recarga de gás do (s) recipiente (s) fora de pressão com respectivo Certificado de Qualidade;
• Verificar data de teste hidrostático do (s) recipiente(s);
• Verificar, reparar ou substituir apoio do (s) recipiente(s);
• Verificar, reparar ou substituir o(s) recipiente(s);
• Verificar, corrigir intertravamento com sistemas Stratos e Detecção Convencional;
• Verificar, corrigir funcionamento de alarmes;
• Verificar, reparar ou substituir válvula (s) solenoide(s);
• Verificar, reparar ou substituir tubulações de descarga e suportes;
• Verificar, reparar ou substituir bicos difusores de gás.</t>
  </si>
  <si>
    <t>6.3. Detecção convencional:
• Verificar, corrigir painel de comando;
• Verificar, reparar ou substituir régua (s) de bornes, terminais;
• Verificar, corrigir sinalização no painel;
• Verificar, corrigir continuidade no(s) laço(s);
• Verificar, reparar ou substituir fixação de detectores de fumaça;
• Verificar, reparar ou substituir detectores;
• Verificar, corrigir intertravamento com outros painéis
• Medir, corrigir tensão da(s) bateria(s)
• Teste de alarme, se necessário;
• Ajuste de tensão dos módulos do comando;
• Supervisão de defeito dos módulos de comando;
• Teste nos detectores de fumaça, acionamento manual e sirenes.</t>
  </si>
  <si>
    <t>6.4. Painel de alarmes:
• Verificação da sinalização visual e sonora, da régua de bornes e terminais, do intertravamento com outros painéis, do cabeamento e limpeza do painel.</t>
  </si>
  <si>
    <t>7. Sistema de Supervisão e Controle: Sala- Cofre</t>
  </si>
  <si>
    <t>7.1. Net Watch:
• Testes de intertravamento.</t>
  </si>
  <si>
    <t>7.2. Data Center Netwatch:
• Verificar, corrigir parâmetros de configuração;
• Verificar, reparar ou substituir sensor(es) de temperatura;
• Verificar, reparar ou substituir sensor(es) de umidade;
• Verificar, reparar ou substituir sensor(es) de vibração;
• Verificar, reparar ou substituir sensor(es) de estado de porta(s);
• Verificar, corrigir cabeamento de alarmes;
• Verificar, reparar ou substituir conectores de interligação;
• Verificar, reparar ou substituir painel frontal (led’s e touch pannel);
• Verificar, corrigir comunicação via TCP/IP;
• Verificar, corrigir software CMC Manager;
• Verificar, corrigir Log de eventos.</t>
  </si>
  <si>
    <t>7.3. CMC (Comunicação Mediada por Computador):
• Testes de intertravamento;
• Verificação de parâmetros/configurações.</t>
  </si>
  <si>
    <t>8. Controle de Acesso à Sala- Cofre</t>
  </si>
  <si>
    <t>8.1. Manutenção dos leitores:
• Verificar, reparar leitor de proximidade/biométrico;
• Limpar equipamento;
• Verificar, corrigir cabeamento;
• Verificar, corrigir configuração;
• Verificar, corrigir intertravamento com painel da célula;
• Verificar, corrigir abertura da porta.</t>
  </si>
  <si>
    <t>9. Desenhos técnicos</t>
  </si>
  <si>
    <t>9.1. Layout da sala cofre:
• Verificar, corrigir layout de equipamentos;
• Verificar, corrigir TAG de equipamentos;
• Verificar, corrigir layout mobiliário;
• Verificar, corrigir layout tubulações Stratos;
• Verificar, corrigir layout tubulações FM-200;
• Instalação / modificação em circuito elétrico de alimentação dos rack.</t>
  </si>
  <si>
    <t>9.2. Layout do piso elevado/ Cabeamento/ leito aramado:
• Verificar, corrigir layout piso;
• Verificar, corri ir layout cabeamento / leitos aramados.</t>
  </si>
  <si>
    <t>9.3. Layout ar-condicionado:
• Verificar, corrigir layout ar-condicionado.</t>
  </si>
  <si>
    <t>9.4. Projeto elétrico:
• Verificar, corrigir Projeto elétrico.</t>
  </si>
  <si>
    <t>10. Cabeamento</t>
  </si>
  <si>
    <t>10.1. Limpeza e organização:
• Limpar e organizar o cabeamento estruturado/ lógico da Sala-Cofre.</t>
  </si>
  <si>
    <t>11. Auditoria Física</t>
  </si>
  <si>
    <t>12.1. Auditoria:
• Análise de novos riscos e vulnerabilidades nas áreas periféricas à Sala-Cofre.
• Recomendações de upgrades e melhorias tecnológicas no Data Center atual;
• Relatório de recomendações das providências a serem tomadas para elevar o nível de Segurança Física do Ambiente.</t>
  </si>
  <si>
    <t>BEM/SERVIO</t>
  </si>
  <si>
    <t>SERVIÇO</t>
  </si>
  <si>
    <t>QUANTIDADE MÁXIMA POR ANO</t>
  </si>
  <si>
    <t>Sistema de piso elevado</t>
  </si>
  <si>
    <t>Instalação de suportes de reforço</t>
  </si>
  <si>
    <t>Troca de placas de piso elevado danificadas</t>
  </si>
  <si>
    <t>Sistemas elétrico</t>
  </si>
  <si>
    <t>Mudança pontos de energia e disjuntores</t>
  </si>
  <si>
    <t>Sistema de climatização</t>
  </si>
  <si>
    <t>Substituição de cilindro do climatizador</t>
  </si>
  <si>
    <t>Substituição de equipamento de climatização</t>
  </si>
  <si>
    <t>Retifica dos compressores</t>
  </si>
  <si>
    <t>Sistema de Detecção e Combate a Incêndio</t>
  </si>
  <si>
    <t>Substituição do cilindro de gás FM-200 (35 libras)</t>
  </si>
  <si>
    <t>Sistema de Supervisão e Controle</t>
  </si>
  <si>
    <t>Substituição de equipamento CMC</t>
  </si>
  <si>
    <t>Sistema de Controle de Acesso</t>
  </si>
  <si>
    <t>Substituição de hardware de controle de acesso</t>
  </si>
  <si>
    <t>Cabeamento</t>
  </si>
  <si>
    <t>Instalação de novos pontos de rede</t>
  </si>
  <si>
    <t>Treinamento</t>
  </si>
  <si>
    <t>Realizar treinamento de equipe para controle de climatização.</t>
  </si>
  <si>
    <t>Realizar treinamento de equipe para utilização do sistema de detecção precoce Stratos e combate FM-200.</t>
  </si>
  <si>
    <t>Realizar treinamento de equipe para utilização do sistema de Supervisão e Monitoramento.</t>
  </si>
  <si>
    <t>Disponibilizar Manuais de normas e procedimentos.</t>
  </si>
  <si>
    <t>ITEM</t>
  </si>
  <si>
    <t>VALOR MENSAL</t>
  </si>
  <si>
    <t>Serviço ininterrupto de suporte técnico de operação, supervisão, manutenções preventiva, corretiva e preditiva de sala cofre, incluindo o fornecimento de peças e materiais</t>
  </si>
  <si>
    <t>Serviços de substituição de componentes de sala cofre, demandados conforme necessidade</t>
  </si>
  <si>
    <t>--</t>
  </si>
  <si>
    <t>GRUPO</t>
  </si>
  <si>
    <t>DESCRIÇÃO DO SERVIÇO</t>
  </si>
  <si>
    <t>MÉTRICA</t>
  </si>
  <si>
    <t>VALOR TOTAL (24 MESES)</t>
  </si>
  <si>
    <t>PAGAMENTO MENSAL</t>
  </si>
  <si>
    <t>SOB DEMANDA</t>
  </si>
  <si>
    <t>ESTIMATIVA DE CUSTO TOTAL</t>
  </si>
  <si>
    <t>VALOR MÁXIMO</t>
  </si>
  <si>
    <t>VALOR MÁXIMO TOTAL Anual</t>
  </si>
  <si>
    <t>VALOR MÁXIMO TOTAL 24 meses</t>
  </si>
  <si>
    <t>VALOR MÁXIMO TOTAL Mensal</t>
  </si>
  <si>
    <t>VALOR MÁXIMO TOTAL ANUAL</t>
  </si>
  <si>
    <t>QUANT.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</si>
</sst>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009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44" fontId="0" fillId="0" borderId="0" xfId="1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4" fontId="0" fillId="0" borderId="1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/>
    <xf numFmtId="0" fontId="0" fillId="0" borderId="1" xfId="0" applyBorder="1"/>
    <xf numFmtId="44" fontId="2" fillId="2" borderId="1" xfId="1" applyFont="1" applyFill="1" applyBorder="1" applyAlignment="1"/>
    <xf numFmtId="44" fontId="0" fillId="0" borderId="1" xfId="1" applyFont="1" applyBorder="1" applyAlignment="1"/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44" fontId="0" fillId="0" borderId="1" xfId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4" fontId="3" fillId="3" borderId="1" xfId="1" applyFont="1" applyFill="1" applyBorder="1" applyAlignment="1">
      <alignment horizontal="center" vertical="center" wrapText="1"/>
    </xf>
    <xf numFmtId="44" fontId="0" fillId="0" borderId="0" xfId="0" applyNumberFormat="1" applyAlignment="1">
      <alignment horizontal="center" vertical="center"/>
    </xf>
    <xf numFmtId="0" fontId="2" fillId="2" borderId="0" xfId="0" applyFont="1" applyFill="1"/>
    <xf numFmtId="44" fontId="2" fillId="2" borderId="0" xfId="1" applyFont="1" applyFill="1"/>
    <xf numFmtId="4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4" fontId="2" fillId="2" borderId="2" xfId="1" applyFont="1" applyFill="1" applyBorder="1" applyAlignment="1">
      <alignment horizontal="center" vertical="center" wrapText="1"/>
    </xf>
    <xf numFmtId="44" fontId="2" fillId="2" borderId="3" xfId="1" applyFont="1" applyFill="1" applyBorder="1" applyAlignment="1">
      <alignment horizontal="center" vertical="center" wrapText="1"/>
    </xf>
    <xf numFmtId="44" fontId="2" fillId="2" borderId="4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5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right"/>
    </xf>
    <xf numFmtId="44" fontId="3" fillId="3" borderId="1" xfId="1" applyNumberFormat="1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57541-7F75-48E2-BD4A-069834CB6A72}">
  <dimension ref="A1:E39"/>
  <sheetViews>
    <sheetView topLeftCell="A29" workbookViewId="0">
      <selection activeCell="D45" sqref="D45"/>
    </sheetView>
  </sheetViews>
  <sheetFormatPr defaultRowHeight="15" x14ac:dyDescent="0.25"/>
  <cols>
    <col min="1" max="1" width="21.28515625" customWidth="1"/>
    <col min="2" max="2" width="59.85546875" customWidth="1"/>
    <col min="3" max="3" width="14.85546875" style="2" bestFit="1" customWidth="1"/>
    <col min="4" max="4" width="28.28515625" style="2" bestFit="1" customWidth="1"/>
    <col min="5" max="5" width="34.42578125" style="2" bestFit="1" customWidth="1"/>
  </cols>
  <sheetData>
    <row r="1" spans="1:5" ht="15" customHeight="1" x14ac:dyDescent="0.25">
      <c r="A1" s="34" t="s">
        <v>0</v>
      </c>
      <c r="B1" s="34"/>
      <c r="C1" s="34"/>
      <c r="D1" s="34"/>
      <c r="E1" s="27" t="s">
        <v>87</v>
      </c>
    </row>
    <row r="2" spans="1:5" x14ac:dyDescent="0.25">
      <c r="A2" s="34"/>
      <c r="B2" s="34"/>
      <c r="C2" s="34"/>
      <c r="D2" s="34"/>
      <c r="E2" s="28"/>
    </row>
    <row r="3" spans="1:5" x14ac:dyDescent="0.25">
      <c r="A3" s="34"/>
      <c r="B3" s="34"/>
      <c r="C3" s="34"/>
      <c r="D3" s="34"/>
      <c r="E3" s="28"/>
    </row>
    <row r="4" spans="1:5" ht="30" x14ac:dyDescent="0.25">
      <c r="A4" s="6" t="s">
        <v>1</v>
      </c>
      <c r="B4" s="6" t="s">
        <v>2</v>
      </c>
      <c r="C4" s="6" t="s">
        <v>3</v>
      </c>
      <c r="D4" s="6" t="s">
        <v>4</v>
      </c>
      <c r="E4" s="29"/>
    </row>
    <row r="5" spans="1:5" ht="285" x14ac:dyDescent="0.25">
      <c r="A5" s="33" t="s">
        <v>5</v>
      </c>
      <c r="B5" s="4" t="s">
        <v>6</v>
      </c>
      <c r="C5" s="3" t="s">
        <v>7</v>
      </c>
      <c r="D5" s="3">
        <v>4</v>
      </c>
      <c r="E5" s="5">
        <v>25800.5</v>
      </c>
    </row>
    <row r="6" spans="1:5" ht="90" x14ac:dyDescent="0.25">
      <c r="A6" s="33"/>
      <c r="B6" s="4" t="s">
        <v>8</v>
      </c>
      <c r="C6" s="3" t="s">
        <v>7</v>
      </c>
      <c r="D6" s="3">
        <v>4</v>
      </c>
      <c r="E6" s="5">
        <v>14876.2</v>
      </c>
    </row>
    <row r="7" spans="1:5" ht="75" x14ac:dyDescent="0.25">
      <c r="A7" s="33"/>
      <c r="B7" s="4" t="s">
        <v>9</v>
      </c>
      <c r="C7" s="3" t="s">
        <v>7</v>
      </c>
      <c r="D7" s="3">
        <v>4</v>
      </c>
      <c r="E7" s="5">
        <v>4573.5599999999995</v>
      </c>
    </row>
    <row r="8" spans="1:5" ht="105" x14ac:dyDescent="0.25">
      <c r="A8" s="33"/>
      <c r="B8" s="4" t="s">
        <v>10</v>
      </c>
      <c r="C8" s="3" t="s">
        <v>11</v>
      </c>
      <c r="D8" s="3">
        <v>2</v>
      </c>
      <c r="E8" s="5">
        <v>9233.0299999999988</v>
      </c>
    </row>
    <row r="9" spans="1:5" ht="90" x14ac:dyDescent="0.25">
      <c r="A9" s="33"/>
      <c r="B9" s="4" t="s">
        <v>12</v>
      </c>
      <c r="C9" s="3" t="s">
        <v>13</v>
      </c>
      <c r="D9" s="3">
        <v>1</v>
      </c>
      <c r="E9" s="5">
        <v>8418</v>
      </c>
    </row>
    <row r="10" spans="1:5" ht="75" x14ac:dyDescent="0.25">
      <c r="A10" s="30" t="s">
        <v>14</v>
      </c>
      <c r="B10" s="4" t="s">
        <v>15</v>
      </c>
      <c r="C10" s="3" t="s">
        <v>16</v>
      </c>
      <c r="D10" s="3">
        <v>6</v>
      </c>
      <c r="E10" s="5">
        <v>4589.34</v>
      </c>
    </row>
    <row r="11" spans="1:5" ht="120" x14ac:dyDescent="0.25">
      <c r="A11" s="32"/>
      <c r="B11" s="4" t="s">
        <v>17</v>
      </c>
      <c r="C11" s="3" t="s">
        <v>11</v>
      </c>
      <c r="D11" s="3">
        <v>2</v>
      </c>
      <c r="E11" s="5">
        <v>6874.74</v>
      </c>
    </row>
    <row r="12" spans="1:5" ht="60" x14ac:dyDescent="0.25">
      <c r="A12" s="30" t="s">
        <v>18</v>
      </c>
      <c r="B12" s="4" t="s">
        <v>19</v>
      </c>
      <c r="C12" s="3" t="s">
        <v>11</v>
      </c>
      <c r="D12" s="3">
        <v>2</v>
      </c>
      <c r="E12" s="5">
        <v>4209</v>
      </c>
    </row>
    <row r="13" spans="1:5" ht="45" x14ac:dyDescent="0.25">
      <c r="A13" s="31"/>
      <c r="B13" s="4" t="s">
        <v>20</v>
      </c>
      <c r="C13" s="3" t="s">
        <v>11</v>
      </c>
      <c r="D13" s="3">
        <v>2</v>
      </c>
      <c r="E13" s="5">
        <v>4209</v>
      </c>
    </row>
    <row r="14" spans="1:5" ht="60" x14ac:dyDescent="0.25">
      <c r="A14" s="32"/>
      <c r="B14" s="4" t="s">
        <v>21</v>
      </c>
      <c r="C14" s="3" t="s">
        <v>11</v>
      </c>
      <c r="D14" s="3">
        <v>2</v>
      </c>
      <c r="E14" s="5">
        <v>14872.82</v>
      </c>
    </row>
    <row r="15" spans="1:5" ht="240" x14ac:dyDescent="0.25">
      <c r="A15" s="30" t="s">
        <v>22</v>
      </c>
      <c r="B15" s="4" t="s">
        <v>23</v>
      </c>
      <c r="C15" s="3" t="s">
        <v>7</v>
      </c>
      <c r="D15" s="3">
        <v>4</v>
      </c>
      <c r="E15" s="5">
        <v>23963</v>
      </c>
    </row>
    <row r="16" spans="1:5" ht="105" x14ac:dyDescent="0.25">
      <c r="A16" s="32"/>
      <c r="B16" s="4" t="s">
        <v>24</v>
      </c>
      <c r="C16" s="3" t="s">
        <v>7</v>
      </c>
      <c r="D16" s="3">
        <v>4</v>
      </c>
      <c r="E16" s="5">
        <v>13127</v>
      </c>
    </row>
    <row r="17" spans="1:5" ht="30" x14ac:dyDescent="0.25">
      <c r="A17" s="30" t="s">
        <v>25</v>
      </c>
      <c r="B17" s="4" t="s">
        <v>26</v>
      </c>
      <c r="C17" s="3" t="s">
        <v>11</v>
      </c>
      <c r="D17" s="3">
        <v>2</v>
      </c>
      <c r="E17" s="5">
        <v>3881.9700000000003</v>
      </c>
    </row>
    <row r="18" spans="1:5" ht="390" x14ac:dyDescent="0.25">
      <c r="A18" s="31"/>
      <c r="B18" s="4" t="s">
        <v>27</v>
      </c>
      <c r="C18" s="3" t="s">
        <v>13</v>
      </c>
      <c r="D18" s="3">
        <v>1</v>
      </c>
      <c r="E18" s="5">
        <v>9069.41</v>
      </c>
    </row>
    <row r="19" spans="1:5" ht="135" x14ac:dyDescent="0.25">
      <c r="A19" s="31"/>
      <c r="B19" s="4" t="s">
        <v>28</v>
      </c>
      <c r="C19" s="3" t="s">
        <v>16</v>
      </c>
      <c r="D19" s="3">
        <v>6</v>
      </c>
      <c r="E19" s="5">
        <v>17387.940000000002</v>
      </c>
    </row>
    <row r="20" spans="1:5" ht="60" x14ac:dyDescent="0.25">
      <c r="A20" s="32"/>
      <c r="B20" s="4" t="s">
        <v>29</v>
      </c>
      <c r="C20" s="3" t="s">
        <v>11</v>
      </c>
      <c r="D20" s="3">
        <v>2</v>
      </c>
      <c r="E20" s="5">
        <v>5777.9699999999993</v>
      </c>
    </row>
    <row r="21" spans="1:5" ht="90" x14ac:dyDescent="0.25">
      <c r="A21" s="30" t="s">
        <v>30</v>
      </c>
      <c r="B21" s="4" t="s">
        <v>31</v>
      </c>
      <c r="C21" s="3" t="s">
        <v>7</v>
      </c>
      <c r="D21" s="3">
        <v>4</v>
      </c>
      <c r="E21" s="5">
        <v>10298.380000000001</v>
      </c>
    </row>
    <row r="22" spans="1:5" ht="210" x14ac:dyDescent="0.25">
      <c r="A22" s="31"/>
      <c r="B22" s="4" t="s">
        <v>32</v>
      </c>
      <c r="C22" s="3" t="s">
        <v>7</v>
      </c>
      <c r="D22" s="3">
        <v>4</v>
      </c>
      <c r="E22" s="5">
        <v>11152.619999999999</v>
      </c>
    </row>
    <row r="23" spans="1:5" ht="225" x14ac:dyDescent="0.25">
      <c r="A23" s="31"/>
      <c r="B23" s="4" t="s">
        <v>33</v>
      </c>
      <c r="C23" s="3" t="s">
        <v>7</v>
      </c>
      <c r="D23" s="3">
        <v>4</v>
      </c>
      <c r="E23" s="5">
        <v>10418</v>
      </c>
    </row>
    <row r="24" spans="1:5" ht="60" x14ac:dyDescent="0.25">
      <c r="A24" s="32"/>
      <c r="B24" s="4" t="s">
        <v>34</v>
      </c>
      <c r="C24" s="3" t="s">
        <v>7</v>
      </c>
      <c r="D24" s="3">
        <v>4</v>
      </c>
      <c r="E24" s="5">
        <v>5709</v>
      </c>
    </row>
    <row r="25" spans="1:5" ht="45" customHeight="1" x14ac:dyDescent="0.25">
      <c r="A25" s="30" t="s">
        <v>35</v>
      </c>
      <c r="B25" s="4" t="s">
        <v>36</v>
      </c>
      <c r="C25" s="3" t="s">
        <v>7</v>
      </c>
      <c r="D25" s="3">
        <v>4</v>
      </c>
      <c r="E25" s="5">
        <v>6118.1399999999994</v>
      </c>
    </row>
    <row r="26" spans="1:5" ht="210" x14ac:dyDescent="0.25">
      <c r="A26" s="31"/>
      <c r="B26" s="4" t="s">
        <v>37</v>
      </c>
      <c r="C26" s="3" t="s">
        <v>7</v>
      </c>
      <c r="D26" s="3">
        <v>4</v>
      </c>
      <c r="E26" s="5">
        <v>5471.02</v>
      </c>
    </row>
    <row r="27" spans="1:5" ht="45" x14ac:dyDescent="0.25">
      <c r="A27" s="32"/>
      <c r="B27" s="4" t="s">
        <v>38</v>
      </c>
      <c r="C27" s="3" t="s">
        <v>7</v>
      </c>
      <c r="D27" s="3">
        <v>4</v>
      </c>
      <c r="E27" s="5">
        <v>5930.7</v>
      </c>
    </row>
    <row r="28" spans="1:5" ht="105" x14ac:dyDescent="0.25">
      <c r="A28" s="8" t="s">
        <v>39</v>
      </c>
      <c r="B28" s="4" t="s">
        <v>40</v>
      </c>
      <c r="C28" s="3" t="s">
        <v>7</v>
      </c>
      <c r="D28" s="3">
        <v>4</v>
      </c>
      <c r="E28" s="5">
        <v>6709</v>
      </c>
    </row>
    <row r="29" spans="1:5" ht="120" x14ac:dyDescent="0.25">
      <c r="A29" s="30" t="s">
        <v>41</v>
      </c>
      <c r="B29" s="4" t="s">
        <v>42</v>
      </c>
      <c r="C29" s="3" t="s">
        <v>13</v>
      </c>
      <c r="D29" s="3">
        <v>1</v>
      </c>
      <c r="E29" s="5">
        <v>3850.0949999999998</v>
      </c>
    </row>
    <row r="30" spans="1:5" ht="45" x14ac:dyDescent="0.25">
      <c r="A30" s="31"/>
      <c r="B30" s="4" t="s">
        <v>43</v>
      </c>
      <c r="C30" s="3" t="s">
        <v>13</v>
      </c>
      <c r="D30" s="3">
        <v>1</v>
      </c>
      <c r="E30" s="5">
        <v>3528.31</v>
      </c>
    </row>
    <row r="31" spans="1:5" ht="30" x14ac:dyDescent="0.25">
      <c r="A31" s="31"/>
      <c r="B31" s="4" t="s">
        <v>44</v>
      </c>
      <c r="C31" s="3" t="s">
        <v>13</v>
      </c>
      <c r="D31" s="3">
        <v>1</v>
      </c>
      <c r="E31" s="5">
        <v>2930.71</v>
      </c>
    </row>
    <row r="32" spans="1:5" ht="30" x14ac:dyDescent="0.25">
      <c r="A32" s="32"/>
      <c r="B32" s="4" t="s">
        <v>45</v>
      </c>
      <c r="C32" s="3" t="s">
        <v>13</v>
      </c>
      <c r="D32" s="3">
        <v>1</v>
      </c>
      <c r="E32" s="5">
        <v>3209</v>
      </c>
    </row>
    <row r="33" spans="1:5" ht="45" x14ac:dyDescent="0.25">
      <c r="A33" s="8" t="s">
        <v>46</v>
      </c>
      <c r="B33" s="4" t="s">
        <v>47</v>
      </c>
      <c r="C33" s="3" t="s">
        <v>11</v>
      </c>
      <c r="D33" s="3">
        <v>2</v>
      </c>
      <c r="E33" s="5">
        <v>5834.91</v>
      </c>
    </row>
    <row r="34" spans="1:5" ht="105" x14ac:dyDescent="0.25">
      <c r="A34" s="8" t="s">
        <v>48</v>
      </c>
      <c r="B34" s="4" t="s">
        <v>49</v>
      </c>
      <c r="C34" s="3" t="s">
        <v>13</v>
      </c>
      <c r="D34" s="3">
        <v>1</v>
      </c>
      <c r="E34" s="5">
        <v>12105.3</v>
      </c>
    </row>
    <row r="35" spans="1:5" x14ac:dyDescent="0.25">
      <c r="A35" s="24" t="s">
        <v>88</v>
      </c>
      <c r="B35" s="25"/>
      <c r="C35" s="25"/>
      <c r="D35" s="26"/>
      <c r="E35" s="7">
        <v>264128.66499999998</v>
      </c>
    </row>
    <row r="36" spans="1:5" ht="30" customHeight="1" x14ac:dyDescent="0.25">
      <c r="A36" s="24" t="s">
        <v>89</v>
      </c>
      <c r="B36" s="25"/>
      <c r="C36" s="25"/>
      <c r="D36" s="26"/>
      <c r="E36" s="22">
        <f>E35*2</f>
        <v>528257.32999999996</v>
      </c>
    </row>
    <row r="37" spans="1:5" x14ac:dyDescent="0.25">
      <c r="A37" s="24" t="s">
        <v>90</v>
      </c>
      <c r="B37" s="25"/>
      <c r="C37" s="25"/>
      <c r="D37" s="26"/>
      <c r="E37" s="22">
        <f>E36/24</f>
        <v>22010.72208333333</v>
      </c>
    </row>
    <row r="38" spans="1:5" x14ac:dyDescent="0.25">
      <c r="E38" s="23"/>
    </row>
    <row r="39" spans="1:5" x14ac:dyDescent="0.25">
      <c r="E39" s="19"/>
    </row>
  </sheetData>
  <mergeCells count="13">
    <mergeCell ref="A36:D36"/>
    <mergeCell ref="A37:D37"/>
    <mergeCell ref="E1:E4"/>
    <mergeCell ref="A35:D35"/>
    <mergeCell ref="A17:A20"/>
    <mergeCell ref="A21:A24"/>
    <mergeCell ref="A25:A27"/>
    <mergeCell ref="A29:A32"/>
    <mergeCell ref="A5:A9"/>
    <mergeCell ref="A10:A11"/>
    <mergeCell ref="A12:A14"/>
    <mergeCell ref="A15:A16"/>
    <mergeCell ref="A1:D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4AD04-7E20-4631-BA7F-D35C0ACB1883}">
  <dimension ref="A1:D19"/>
  <sheetViews>
    <sheetView topLeftCell="A12" workbookViewId="0">
      <selection activeCell="D19" sqref="D19"/>
    </sheetView>
  </sheetViews>
  <sheetFormatPr defaultRowHeight="15" x14ac:dyDescent="0.25"/>
  <cols>
    <col min="1" max="1" width="24.42578125" customWidth="1"/>
    <col min="2" max="2" width="18.42578125" customWidth="1"/>
    <col min="3" max="3" width="18.140625" customWidth="1"/>
    <col min="4" max="4" width="16.28515625" style="1" customWidth="1"/>
  </cols>
  <sheetData>
    <row r="1" spans="1:4" ht="15" customHeight="1" x14ac:dyDescent="0.25">
      <c r="A1" s="34" t="s">
        <v>50</v>
      </c>
      <c r="B1" s="34"/>
      <c r="C1" s="34"/>
      <c r="D1" s="35" t="s">
        <v>87</v>
      </c>
    </row>
    <row r="2" spans="1:4" x14ac:dyDescent="0.25">
      <c r="A2" s="34"/>
      <c r="B2" s="34"/>
      <c r="C2" s="34"/>
      <c r="D2" s="36"/>
    </row>
    <row r="3" spans="1:4" ht="30" x14ac:dyDescent="0.25">
      <c r="A3" s="9" t="s">
        <v>1</v>
      </c>
      <c r="B3" s="9" t="s">
        <v>51</v>
      </c>
      <c r="C3" s="14" t="s">
        <v>52</v>
      </c>
      <c r="D3" s="37"/>
    </row>
    <row r="4" spans="1:4" ht="45" x14ac:dyDescent="0.25">
      <c r="A4" s="30" t="s">
        <v>53</v>
      </c>
      <c r="B4" s="4" t="s">
        <v>54</v>
      </c>
      <c r="C4" s="10">
        <v>1</v>
      </c>
      <c r="D4" s="12">
        <v>2237.9549999999999</v>
      </c>
    </row>
    <row r="5" spans="1:4" ht="45" x14ac:dyDescent="0.25">
      <c r="A5" s="32"/>
      <c r="B5" s="4" t="s">
        <v>55</v>
      </c>
      <c r="C5" s="10">
        <v>8</v>
      </c>
      <c r="D5" s="12">
        <v>5709</v>
      </c>
    </row>
    <row r="6" spans="1:4" ht="54" customHeight="1" x14ac:dyDescent="0.25">
      <c r="A6" s="8" t="s">
        <v>56</v>
      </c>
      <c r="B6" s="4" t="s">
        <v>57</v>
      </c>
      <c r="C6" s="10">
        <v>8</v>
      </c>
      <c r="D6" s="12">
        <v>5109</v>
      </c>
    </row>
    <row r="7" spans="1:4" ht="45" x14ac:dyDescent="0.25">
      <c r="A7" s="30" t="s">
        <v>58</v>
      </c>
      <c r="B7" s="4" t="s">
        <v>59</v>
      </c>
      <c r="C7" s="10">
        <v>1</v>
      </c>
      <c r="D7" s="12">
        <v>9482.92</v>
      </c>
    </row>
    <row r="8" spans="1:4" ht="45" x14ac:dyDescent="0.25">
      <c r="A8" s="31"/>
      <c r="B8" s="4" t="s">
        <v>60</v>
      </c>
      <c r="C8" s="10">
        <v>1</v>
      </c>
      <c r="D8" s="12">
        <v>345909.08999999997</v>
      </c>
    </row>
    <row r="9" spans="1:4" ht="30" x14ac:dyDescent="0.25">
      <c r="A9" s="32"/>
      <c r="B9" s="4" t="s">
        <v>61</v>
      </c>
      <c r="C9" s="10">
        <v>1</v>
      </c>
      <c r="D9" s="12">
        <v>22220.815000000002</v>
      </c>
    </row>
    <row r="10" spans="1:4" ht="45" x14ac:dyDescent="0.25">
      <c r="A10" s="8" t="s">
        <v>62</v>
      </c>
      <c r="B10" s="4" t="s">
        <v>63</v>
      </c>
      <c r="C10" s="10">
        <v>1</v>
      </c>
      <c r="D10" s="12">
        <v>12989.755000000001</v>
      </c>
    </row>
    <row r="11" spans="1:4" ht="30" x14ac:dyDescent="0.25">
      <c r="A11" s="8" t="s">
        <v>64</v>
      </c>
      <c r="B11" s="4" t="s">
        <v>65</v>
      </c>
      <c r="C11" s="10">
        <v>1</v>
      </c>
      <c r="D11" s="12">
        <v>22422.5</v>
      </c>
    </row>
    <row r="12" spans="1:4" ht="45" x14ac:dyDescent="0.25">
      <c r="A12" s="8" t="s">
        <v>66</v>
      </c>
      <c r="B12" s="4" t="s">
        <v>67</v>
      </c>
      <c r="C12" s="10">
        <v>1</v>
      </c>
      <c r="D12" s="12">
        <v>3215.1</v>
      </c>
    </row>
    <row r="13" spans="1:4" ht="45" x14ac:dyDescent="0.25">
      <c r="A13" s="4" t="s">
        <v>68</v>
      </c>
      <c r="B13" s="4" t="s">
        <v>69</v>
      </c>
      <c r="C13" s="10">
        <v>20</v>
      </c>
      <c r="D13" s="12">
        <v>8709</v>
      </c>
    </row>
    <row r="14" spans="1:4" ht="75" x14ac:dyDescent="0.25">
      <c r="A14" s="30" t="s">
        <v>70</v>
      </c>
      <c r="B14" s="4" t="s">
        <v>71</v>
      </c>
      <c r="C14" s="10">
        <v>1</v>
      </c>
      <c r="D14" s="12">
        <v>4209</v>
      </c>
    </row>
    <row r="15" spans="1:4" ht="120" x14ac:dyDescent="0.25">
      <c r="A15" s="31"/>
      <c r="B15" s="4" t="s">
        <v>72</v>
      </c>
      <c r="C15" s="10">
        <v>1</v>
      </c>
      <c r="D15" s="12">
        <v>4209</v>
      </c>
    </row>
    <row r="16" spans="1:4" ht="105" x14ac:dyDescent="0.25">
      <c r="A16" s="31"/>
      <c r="B16" s="4" t="s">
        <v>73</v>
      </c>
      <c r="C16" s="10">
        <v>1</v>
      </c>
      <c r="D16" s="12">
        <v>5209</v>
      </c>
    </row>
    <row r="17" spans="1:4" x14ac:dyDescent="0.25">
      <c r="A17" s="32"/>
      <c r="B17" s="4" t="s">
        <v>74</v>
      </c>
      <c r="C17" s="10">
        <v>1</v>
      </c>
      <c r="D17" s="12">
        <v>5209</v>
      </c>
    </row>
    <row r="18" spans="1:4" x14ac:dyDescent="0.25">
      <c r="A18" s="9" t="s">
        <v>91</v>
      </c>
      <c r="B18" s="14"/>
      <c r="C18" s="9"/>
      <c r="D18" s="11">
        <f>SUM(D4:D17)</f>
        <v>456841.13499999995</v>
      </c>
    </row>
    <row r="19" spans="1:4" x14ac:dyDescent="0.25">
      <c r="A19" s="20" t="s">
        <v>89</v>
      </c>
      <c r="B19" s="20"/>
      <c r="C19" s="20"/>
      <c r="D19" s="21">
        <f>D18*2</f>
        <v>913682.2699999999</v>
      </c>
    </row>
  </sheetData>
  <mergeCells count="5">
    <mergeCell ref="D1:D3"/>
    <mergeCell ref="A4:A5"/>
    <mergeCell ref="A7:A9"/>
    <mergeCell ref="A14:A17"/>
    <mergeCell ref="A1:C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DE3CA-ADAB-4232-9E73-4F79A28D48EB}">
  <dimension ref="A1:G4"/>
  <sheetViews>
    <sheetView tabSelected="1" zoomScale="110" zoomScaleNormal="110" workbookViewId="0">
      <selection activeCell="G13" sqref="G13"/>
    </sheetView>
  </sheetViews>
  <sheetFormatPr defaultRowHeight="15" x14ac:dyDescent="0.25"/>
  <cols>
    <col min="1" max="1" width="8.140625" customWidth="1"/>
    <col min="2" max="2" width="7.28515625" customWidth="1"/>
    <col min="3" max="3" width="43" customWidth="1"/>
    <col min="4" max="4" width="15.140625" customWidth="1"/>
    <col min="5" max="5" width="11.85546875" customWidth="1"/>
    <col min="6" max="7" width="15.85546875" style="1" bestFit="1" customWidth="1"/>
  </cols>
  <sheetData>
    <row r="1" spans="1:7" ht="30" x14ac:dyDescent="0.25">
      <c r="A1" s="16" t="s">
        <v>80</v>
      </c>
      <c r="B1" s="16" t="s">
        <v>75</v>
      </c>
      <c r="C1" s="16" t="s">
        <v>81</v>
      </c>
      <c r="D1" s="16" t="s">
        <v>82</v>
      </c>
      <c r="E1" s="17" t="s">
        <v>92</v>
      </c>
      <c r="F1" s="18" t="s">
        <v>76</v>
      </c>
      <c r="G1" s="18" t="s">
        <v>83</v>
      </c>
    </row>
    <row r="2" spans="1:7" ht="60" x14ac:dyDescent="0.25">
      <c r="A2" s="38">
        <v>1</v>
      </c>
      <c r="B2" s="13">
        <v>1</v>
      </c>
      <c r="C2" s="4" t="s">
        <v>77</v>
      </c>
      <c r="D2" s="3" t="s">
        <v>84</v>
      </c>
      <c r="E2" s="13">
        <v>24</v>
      </c>
      <c r="F2" s="15">
        <v>22010.72208333333</v>
      </c>
      <c r="G2" s="15">
        <v>528257.32999999996</v>
      </c>
    </row>
    <row r="3" spans="1:7" ht="45" x14ac:dyDescent="0.25">
      <c r="A3" s="39"/>
      <c r="B3" s="13">
        <v>2</v>
      </c>
      <c r="C3" s="4" t="s">
        <v>78</v>
      </c>
      <c r="D3" s="3" t="s">
        <v>85</v>
      </c>
      <c r="E3" s="13">
        <v>1</v>
      </c>
      <c r="F3" s="15" t="s">
        <v>79</v>
      </c>
      <c r="G3" s="15">
        <v>913682.27</v>
      </c>
    </row>
    <row r="4" spans="1:7" x14ac:dyDescent="0.25">
      <c r="A4" s="40" t="s">
        <v>86</v>
      </c>
      <c r="B4" s="41"/>
      <c r="C4" s="41"/>
      <c r="D4" s="41"/>
      <c r="E4" s="41"/>
      <c r="F4" s="41"/>
      <c r="G4" s="42">
        <f>SUM(G2:G3)</f>
        <v>1441939.6</v>
      </c>
    </row>
  </sheetData>
  <mergeCells count="2">
    <mergeCell ref="A2:A3"/>
    <mergeCell ref="A4:F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Item 1</vt:lpstr>
      <vt:lpstr>Item 2</vt:lpstr>
      <vt:lpstr>Objeto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Vinicius Miranda Gomes</dc:creator>
  <cp:lastModifiedBy>Vinicius Carvalho Reis</cp:lastModifiedBy>
  <dcterms:created xsi:type="dcterms:W3CDTF">2023-12-05T13:13:02Z</dcterms:created>
  <dcterms:modified xsi:type="dcterms:W3CDTF">2023-12-15T14:28:35Z</dcterms:modified>
</cp:coreProperties>
</file>